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8355" activeTab="3"/>
  </bookViews>
  <sheets>
    <sheet name="CCIS" sheetId="1" r:id="rId1"/>
    <sheet name="CCBS" sheetId="2" r:id="rId2"/>
    <sheet name="CCCFS" sheetId="3" r:id="rId3"/>
    <sheet name="CCSCE" sheetId="4" r:id="rId4"/>
  </sheets>
  <definedNames/>
  <calcPr fullCalcOnLoad="1"/>
</workbook>
</file>

<file path=xl/sharedStrings.xml><?xml version="1.0" encoding="utf-8"?>
<sst xmlns="http://schemas.openxmlformats.org/spreadsheetml/2006/main" count="130" uniqueCount="101">
  <si>
    <t>DOMINANT ENTERPRISE BERHAD</t>
  </si>
  <si>
    <t>Total</t>
  </si>
  <si>
    <t>ASSETS</t>
  </si>
  <si>
    <t>Property, plant and equipment</t>
  </si>
  <si>
    <t>Goodwill on consolidation</t>
  </si>
  <si>
    <t>CURRENT ASSETS</t>
  </si>
  <si>
    <t>Inventories</t>
  </si>
  <si>
    <t>Trade Receivables</t>
  </si>
  <si>
    <t>Other receivables and prepaid expenses</t>
  </si>
  <si>
    <t>Fixed Deposit</t>
  </si>
  <si>
    <t>Cash and Bank Balances</t>
  </si>
  <si>
    <t>CURRENT LIABILITIES</t>
  </si>
  <si>
    <t>Trade Payables</t>
  </si>
  <si>
    <t>Other payables and accrued expenses</t>
  </si>
  <si>
    <t>Bank Borrowings</t>
  </si>
  <si>
    <t>Hire Purchase Payables</t>
  </si>
  <si>
    <t>Tax Liabilities</t>
  </si>
  <si>
    <t>NET CURRENT ASSETS</t>
  </si>
  <si>
    <t>Deferred Tax Liabilities</t>
  </si>
  <si>
    <t>NET ASSETS</t>
  </si>
  <si>
    <t>Represented by:</t>
  </si>
  <si>
    <t>Revenue</t>
  </si>
  <si>
    <t>Revaluation Reserve</t>
  </si>
  <si>
    <t>Issued Capital</t>
  </si>
  <si>
    <t>Share Premium</t>
  </si>
  <si>
    <t>Unappropriated Profit</t>
  </si>
  <si>
    <t>Forex Translation Reserve</t>
  </si>
  <si>
    <t xml:space="preserve">Bank borrowing </t>
  </si>
  <si>
    <t xml:space="preserve">Hire-purchase payables </t>
  </si>
  <si>
    <t>LONG-TERM LIABILITIES</t>
  </si>
  <si>
    <t>(Company No.221206-D)</t>
  </si>
  <si>
    <t>Profit before tax</t>
  </si>
  <si>
    <t>Taxation</t>
  </si>
  <si>
    <t>Profit after tax</t>
  </si>
  <si>
    <t>CONDENSED CONSOLIDATED INCOME STATEMENT (UNAUDITED)</t>
  </si>
  <si>
    <t>RM'000</t>
  </si>
  <si>
    <t>Finance costs</t>
  </si>
  <si>
    <t>EPS - Basic (sen)</t>
  </si>
  <si>
    <t>CONDENSED CONSOLIDATED STATEMENTS OF CHANGES IN EQUITY (UNAUDITED)</t>
  </si>
  <si>
    <t>Reserve</t>
  </si>
  <si>
    <t>Share</t>
  </si>
  <si>
    <t>Revaluation</t>
  </si>
  <si>
    <t>Capital</t>
  </si>
  <si>
    <t>Premium</t>
  </si>
  <si>
    <t>Net Change in Cash &amp; Cash Equivalents</t>
  </si>
  <si>
    <t>Cash &amp; Cash Equivalents at end of period</t>
  </si>
  <si>
    <t>(Unaudited)</t>
  </si>
  <si>
    <t>(Audited)</t>
  </si>
  <si>
    <t xml:space="preserve">As at </t>
  </si>
  <si>
    <t>Net Profit for the Period</t>
  </si>
  <si>
    <t>Translation</t>
  </si>
  <si>
    <t>Unappropriated</t>
  </si>
  <si>
    <t>Profit</t>
  </si>
  <si>
    <t>Translation Surplus</t>
  </si>
  <si>
    <t>Balance as at 31 March 2003</t>
  </si>
  <si>
    <t>N / A</t>
  </si>
  <si>
    <t>Profit from operations</t>
  </si>
  <si>
    <t>Profit before taxation</t>
  </si>
  <si>
    <t>Income tax paid</t>
  </si>
  <si>
    <t>Adjustment for foreign exchange differentials</t>
  </si>
  <si>
    <t>Cash &amp; Cash Equivalents at beginning of period</t>
  </si>
  <si>
    <t>Net tangible assets per share (RM)</t>
  </si>
  <si>
    <t xml:space="preserve"> 31 March 2003</t>
  </si>
  <si>
    <t xml:space="preserve"> Report for the year ended 31st March 2003 and the accompanying explanatory notes to the interim financial </t>
  </si>
  <si>
    <t xml:space="preserve"> statements.)</t>
  </si>
  <si>
    <t>(The Condensed Consolidated Income Statements should be read in conjunction with the Audited Financial</t>
  </si>
  <si>
    <t>Dividend</t>
  </si>
  <si>
    <t xml:space="preserve"> As this is the first year being reported, there are no comparative figures.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</si>
  <si>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</si>
  <si>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</si>
  <si>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</si>
  <si>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</si>
  <si>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</si>
  <si>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</si>
  <si>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</si>
  <si>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Interest paid</t>
  </si>
  <si>
    <t>Adjustment for : -</t>
  </si>
  <si>
    <t>Cash and bank balances</t>
  </si>
  <si>
    <t>* Cash and cash equivalents at end of financial period comprise the following :</t>
  </si>
  <si>
    <t>Less: Bank overdrafts</t>
  </si>
  <si>
    <t xml:space="preserve">           (included within short term borrowings in Note B8)</t>
  </si>
  <si>
    <t>Net cash used in financing activity</t>
  </si>
  <si>
    <t>FOR THE QUARTER ENDED 31 DECEMBER 2003</t>
  </si>
  <si>
    <t>CONDENSED CONSOLIDATED BALANCE SHEET</t>
  </si>
  <si>
    <t>AS AT 31 DECEMBER 2003</t>
  </si>
  <si>
    <t>CONDENSED CONSOLIDATED CASH FLOW STATEMENT (UNAUDITED)</t>
  </si>
  <si>
    <t>Current Year Quarter 31.12.2003</t>
  </si>
  <si>
    <t>Preceding Year Corresponding Quarter 31.12.2002</t>
  </si>
  <si>
    <t>Current Year    To Date     31.12.2003</t>
  </si>
  <si>
    <t>Preceding Year Corresponding Period 31.12.2002</t>
  </si>
  <si>
    <t>31 December 2003</t>
  </si>
  <si>
    <t>Current            Year To Date 31.12.2003 RM'000</t>
  </si>
  <si>
    <t>Balance as at 31 December 2003</t>
  </si>
  <si>
    <t>Net cash from operating activities</t>
  </si>
  <si>
    <t>Net cash from investing activity</t>
  </si>
  <si>
    <t>Issuance of shares</t>
  </si>
  <si>
    <t>Listing Expenses</t>
  </si>
  <si>
    <t>Issued</t>
  </si>
  <si>
    <t>(The Condensed Consolidated Balance Sheets should be read in conjunction with the Audited Financial</t>
  </si>
  <si>
    <t>(The Condensed Consolidated Cash Flow Statements should be read in conjunction with the Audited Financial</t>
  </si>
  <si>
    <t>(The Condensed Consolidated Statements of Changes In Equity should be read in conjunction with the Audited Financial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</si>
</sst>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_);_(* \(#,##0.0000\);_(* &quot;-&quot;??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_);_(* \(#,##0.0\);_(* &quot;-&quot;??_);_(@_)"/>
    <numFmt numFmtId="176" formatCode="0.00000"/>
    <numFmt numFmtId="177" formatCode="_(* #,##0.0_);_(* \(#,##0.0\);_(* &quot;-&quot;_);_(@_)"/>
    <numFmt numFmtId="178" formatCode="_(* #,##0.0_);_(* \(#,##0.0\);_(* &quot;-&quot;?_);_(@_)"/>
    <numFmt numFmtId="179" formatCode="_-* #,##0_-;\-* #,##0_-;_-* &quot;-&quot;??_-;_-@_-"/>
    <numFmt numFmtId="180" formatCode="_-* #,##0.00_-;\-* #,##0.00_-;_-* &quot;-&quot;??_-;_-@_-"/>
    <numFmt numFmtId="181" formatCode="_-* #,##0.0000_-;\-* #,##0.0000_-;_-* &quot;-&quot;??_-;_-@_-"/>
    <numFmt numFmtId="182" formatCode="_(* #,##0.00_);_(* \(#,##0.00\);_(* &quot;-&quot;_);_(@_)"/>
    <numFmt numFmtId="183" formatCode="#,##0_);[Red]\(#,##0\);\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5" fillId="0" borderId="0" xfId="15" applyNumberFormat="1" applyFont="1" applyAlignment="1">
      <alignment horizontal="center"/>
    </xf>
    <xf numFmtId="0" fontId="5" fillId="0" borderId="0" xfId="0" applyFont="1" applyAlignment="1">
      <alignment vertical="top"/>
    </xf>
    <xf numFmtId="164" fontId="1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Alignment="1">
      <alignment horizontal="right"/>
    </xf>
    <xf numFmtId="164" fontId="5" fillId="0" borderId="0" xfId="15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0" xfId="15" applyFont="1" applyAlignment="1">
      <alignment/>
    </xf>
    <xf numFmtId="164" fontId="5" fillId="0" borderId="3" xfId="15" applyNumberFormat="1" applyFont="1" applyBorder="1" applyAlignment="1">
      <alignment/>
    </xf>
    <xf numFmtId="164" fontId="5" fillId="0" borderId="4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1" fontId="4" fillId="0" borderId="0" xfId="15" applyNumberFormat="1" applyFont="1" applyAlignment="1">
      <alignment horizontal="center"/>
    </xf>
    <xf numFmtId="41" fontId="5" fillId="0" borderId="0" xfId="1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15" applyNumberFormat="1" applyFont="1" applyBorder="1" applyAlignment="1">
      <alignment vertical="center"/>
    </xf>
    <xf numFmtId="182" fontId="5" fillId="0" borderId="0" xfId="15" applyNumberFormat="1" applyFont="1" applyBorder="1" applyAlignment="1">
      <alignment vertical="center"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 quotePrefix="1">
      <alignment horizontal="center"/>
    </xf>
    <xf numFmtId="164" fontId="5" fillId="0" borderId="2" xfId="15" applyNumberFormat="1" applyFont="1" applyBorder="1" applyAlignment="1">
      <alignment vertical="top"/>
    </xf>
    <xf numFmtId="43" fontId="5" fillId="0" borderId="7" xfId="15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5" fillId="0" borderId="0" xfId="15" applyNumberFormat="1" applyFont="1" applyAlignment="1">
      <alignment vertical="center"/>
    </xf>
    <xf numFmtId="38" fontId="4" fillId="0" borderId="0" xfId="21" applyFont="1">
      <alignment/>
      <protection/>
    </xf>
    <xf numFmtId="43" fontId="4" fillId="0" borderId="0" xfId="15" applyFont="1" applyAlignment="1">
      <alignment/>
    </xf>
    <xf numFmtId="43" fontId="7" fillId="0" borderId="0" xfId="15" applyFont="1" applyAlignment="1">
      <alignment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/>
    </xf>
    <xf numFmtId="43" fontId="4" fillId="0" borderId="0" xfId="15" applyFont="1" applyAlignment="1">
      <alignment vertical="top"/>
    </xf>
    <xf numFmtId="43" fontId="11" fillId="0" borderId="0" xfId="15" applyFont="1" applyAlignment="1">
      <alignment horizontal="left"/>
    </xf>
    <xf numFmtId="43" fontId="12" fillId="0" borderId="0" xfId="15" applyFont="1" applyAlignment="1">
      <alignment horizontal="left"/>
    </xf>
    <xf numFmtId="43" fontId="13" fillId="0" borderId="0" xfId="15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12" fillId="0" borderId="0" xfId="15" applyFont="1" applyAlignment="1">
      <alignment horizontal="left" vertical="center"/>
    </xf>
    <xf numFmtId="164" fontId="5" fillId="0" borderId="2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7" xfId="15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7" xfId="15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11" fillId="0" borderId="0" xfId="15" applyFont="1" applyAlignment="1">
      <alignment horizontal="left" vertical="center"/>
    </xf>
    <xf numFmtId="164" fontId="5" fillId="0" borderId="2" xfId="15" applyNumberFormat="1" applyFont="1" applyBorder="1" applyAlignment="1">
      <alignment horizontal="right" vertical="center"/>
    </xf>
    <xf numFmtId="164" fontId="14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5" fillId="0" borderId="0" xfId="15" applyNumberFormat="1" applyFont="1" applyAlignment="1">
      <alignment horizontal="justify" wrapText="1"/>
    </xf>
    <xf numFmtId="164" fontId="5" fillId="0" borderId="2" xfId="15" applyNumberFormat="1" applyFont="1" applyBorder="1" applyAlignment="1">
      <alignment horizontal="justify" vertical="top" wrapText="1"/>
    </xf>
    <xf numFmtId="164" fontId="4" fillId="0" borderId="0" xfId="15" applyNumberFormat="1" applyFont="1" applyAlignment="1">
      <alignment horizontal="center" vertical="center" wrapText="1"/>
    </xf>
    <xf numFmtId="43" fontId="4" fillId="0" borderId="0" xfId="15" applyFont="1" applyAlignment="1">
      <alignment horizontal="left"/>
    </xf>
    <xf numFmtId="43" fontId="7" fillId="0" borderId="0" xfId="15" applyFont="1" applyAlignment="1">
      <alignment horizontal="left"/>
    </xf>
    <xf numFmtId="0" fontId="5" fillId="0" borderId="0" xfId="0" applyFont="1" applyAlignment="1">
      <alignment horizontal="center"/>
    </xf>
    <xf numFmtId="168" fontId="5" fillId="0" borderId="0" xfId="15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47625</xdr:rowOff>
    </xdr:from>
    <xdr:to>
      <xdr:col>3</xdr:col>
      <xdr:colOff>409575</xdr:colOff>
      <xdr:row>24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3219450" y="4067175"/>
          <a:ext cx="2571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152400</xdr:rowOff>
    </xdr:from>
    <xdr:to>
      <xdr:col>3</xdr:col>
      <xdr:colOff>704850</xdr:colOff>
      <xdr:row>16</xdr:row>
      <xdr:rowOff>123825</xdr:rowOff>
    </xdr:to>
    <xdr:sp>
      <xdr:nvSpPr>
        <xdr:cNvPr id="2" name="Line 6"/>
        <xdr:cNvSpPr>
          <a:spLocks/>
        </xdr:cNvSpPr>
      </xdr:nvSpPr>
      <xdr:spPr>
        <a:xfrm flipH="1">
          <a:off x="3533775" y="2457450"/>
          <a:ext cx="2381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133350</xdr:rowOff>
    </xdr:from>
    <xdr:to>
      <xdr:col>7</xdr:col>
      <xdr:colOff>714375</xdr:colOff>
      <xdr:row>16</xdr:row>
      <xdr:rowOff>133350</xdr:rowOff>
    </xdr:to>
    <xdr:sp>
      <xdr:nvSpPr>
        <xdr:cNvPr id="3" name="Line 7"/>
        <xdr:cNvSpPr>
          <a:spLocks/>
        </xdr:cNvSpPr>
      </xdr:nvSpPr>
      <xdr:spPr>
        <a:xfrm flipH="1">
          <a:off x="5810250" y="2438400"/>
          <a:ext cx="2571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18</xdr:row>
      <xdr:rowOff>76200</xdr:rowOff>
    </xdr:from>
    <xdr:to>
      <xdr:col>7</xdr:col>
      <xdr:colOff>419100</xdr:colOff>
      <xdr:row>24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5486400" y="4095750"/>
          <a:ext cx="285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4">
      <selection activeCell="A1" sqref="A1"/>
    </sheetView>
  </sheetViews>
  <sheetFormatPr defaultColWidth="9.140625" defaultRowHeight="12.75"/>
  <cols>
    <col min="1" max="1" width="30.57421875" style="2" customWidth="1"/>
    <col min="2" max="2" width="13.28125" style="2" customWidth="1"/>
    <col min="3" max="3" width="2.140625" style="8" customWidth="1"/>
    <col min="4" max="4" width="13.28125" style="2" customWidth="1"/>
    <col min="5" max="5" width="3.421875" style="8" customWidth="1"/>
    <col min="6" max="6" width="14.28125" style="2" customWidth="1"/>
    <col min="7" max="7" width="3.28125" style="8" customWidth="1"/>
    <col min="8" max="8" width="14.28125" style="2" customWidth="1"/>
    <col min="9" max="16384" width="9.140625" style="2" customWidth="1"/>
  </cols>
  <sheetData>
    <row r="1" spans="1:8" ht="12.75">
      <c r="A1" s="5" t="s">
        <v>0</v>
      </c>
      <c r="H1" s="15"/>
    </row>
    <row r="2" ht="12.75">
      <c r="A2" s="5" t="s">
        <v>30</v>
      </c>
    </row>
    <row r="3" ht="21" customHeight="1">
      <c r="A3" s="14" t="s">
        <v>34</v>
      </c>
    </row>
    <row r="4" ht="13.5" customHeight="1">
      <c r="A4" s="14" t="s">
        <v>82</v>
      </c>
    </row>
    <row r="5" ht="24.75" customHeight="1"/>
    <row r="6" spans="2:8" s="11" customFormat="1" ht="15.75" customHeight="1">
      <c r="B6" s="55">
        <v>2003</v>
      </c>
      <c r="C6" s="56"/>
      <c r="D6" s="55">
        <v>2002</v>
      </c>
      <c r="E6" s="56"/>
      <c r="F6" s="55">
        <v>2003</v>
      </c>
      <c r="G6" s="56"/>
      <c r="H6" s="55">
        <v>2002</v>
      </c>
    </row>
    <row r="7" spans="2:8" s="35" customFormat="1" ht="51">
      <c r="B7" s="36" t="s">
        <v>86</v>
      </c>
      <c r="C7" s="37"/>
      <c r="D7" s="36" t="s">
        <v>87</v>
      </c>
      <c r="E7" s="37"/>
      <c r="F7" s="36" t="s">
        <v>88</v>
      </c>
      <c r="G7" s="37"/>
      <c r="H7" s="36" t="s">
        <v>89</v>
      </c>
    </row>
    <row r="8" spans="2:8" ht="15" customHeight="1">
      <c r="B8" s="5"/>
      <c r="C8" s="20"/>
      <c r="D8" s="5"/>
      <c r="E8" s="20"/>
      <c r="F8" s="5"/>
      <c r="G8" s="20"/>
      <c r="H8" s="5"/>
    </row>
    <row r="9" spans="2:8" ht="15" customHeight="1">
      <c r="B9" s="18" t="s">
        <v>35</v>
      </c>
      <c r="C9" s="19"/>
      <c r="D9" s="18" t="s">
        <v>35</v>
      </c>
      <c r="E9" s="19"/>
      <c r="F9" s="18" t="s">
        <v>35</v>
      </c>
      <c r="G9" s="19"/>
      <c r="H9" s="18" t="s">
        <v>35</v>
      </c>
    </row>
    <row r="10" ht="15" customHeight="1"/>
    <row r="11" spans="1:8" ht="15" customHeight="1">
      <c r="A11" s="2" t="s">
        <v>21</v>
      </c>
      <c r="B11" s="21">
        <v>37729</v>
      </c>
      <c r="C11" s="22"/>
      <c r="D11" s="21"/>
      <c r="E11" s="22"/>
      <c r="F11" s="21">
        <v>103918</v>
      </c>
      <c r="G11" s="22"/>
      <c r="H11" s="21"/>
    </row>
    <row r="12" spans="2:8" ht="15" customHeight="1">
      <c r="B12" s="21"/>
      <c r="C12" s="22"/>
      <c r="D12" s="21"/>
      <c r="E12" s="22"/>
      <c r="F12" s="21"/>
      <c r="G12" s="22"/>
      <c r="H12" s="21"/>
    </row>
    <row r="13" spans="1:8" ht="15" customHeight="1">
      <c r="A13" s="2" t="s">
        <v>56</v>
      </c>
      <c r="B13" s="21">
        <v>2706</v>
      </c>
      <c r="C13" s="22"/>
      <c r="D13" s="21"/>
      <c r="E13" s="22"/>
      <c r="F13" s="21">
        <v>8095</v>
      </c>
      <c r="G13" s="22"/>
      <c r="H13" s="21"/>
    </row>
    <row r="14" spans="2:7" ht="15" customHeight="1">
      <c r="B14" s="21"/>
      <c r="C14" s="22"/>
      <c r="E14" s="22"/>
      <c r="F14" s="21"/>
      <c r="G14" s="22"/>
    </row>
    <row r="15" spans="1:7" ht="15" customHeight="1">
      <c r="A15" s="2" t="s">
        <v>36</v>
      </c>
      <c r="B15" s="21">
        <v>316</v>
      </c>
      <c r="C15" s="22"/>
      <c r="E15" s="22"/>
      <c r="F15" s="21">
        <v>792</v>
      </c>
      <c r="G15" s="22"/>
    </row>
    <row r="16" spans="2:8" s="8" customFormat="1" ht="15" customHeight="1">
      <c r="B16" s="22"/>
      <c r="C16" s="22"/>
      <c r="D16" s="22"/>
      <c r="E16" s="22"/>
      <c r="F16" s="22"/>
      <c r="G16" s="22"/>
      <c r="H16" s="22"/>
    </row>
    <row r="17" spans="1:7" ht="15" customHeight="1">
      <c r="A17" s="2" t="s">
        <v>31</v>
      </c>
      <c r="B17" s="21">
        <f>B13-B15</f>
        <v>2390</v>
      </c>
      <c r="C17" s="22"/>
      <c r="E17" s="22"/>
      <c r="F17" s="21">
        <f>F13-F15</f>
        <v>7303</v>
      </c>
      <c r="G17" s="22"/>
    </row>
    <row r="18" spans="2:8" ht="15" customHeight="1">
      <c r="B18" s="21"/>
      <c r="C18" s="22"/>
      <c r="D18" s="44" t="s">
        <v>55</v>
      </c>
      <c r="E18" s="22"/>
      <c r="F18" s="21"/>
      <c r="G18" s="22"/>
      <c r="H18" s="44" t="s">
        <v>55</v>
      </c>
    </row>
    <row r="19" spans="1:8" s="46" customFormat="1" ht="15" customHeight="1">
      <c r="A19" s="46" t="s">
        <v>32</v>
      </c>
      <c r="B19" s="45">
        <v>77</v>
      </c>
      <c r="C19" s="45"/>
      <c r="D19" s="45"/>
      <c r="E19" s="45"/>
      <c r="F19" s="45">
        <v>939</v>
      </c>
      <c r="G19" s="45"/>
      <c r="H19" s="45"/>
    </row>
    <row r="20" spans="2:8" s="8" customFormat="1" ht="15" customHeight="1">
      <c r="B20" s="22"/>
      <c r="C20" s="22"/>
      <c r="D20" s="22"/>
      <c r="E20" s="22"/>
      <c r="F20" s="22"/>
      <c r="G20" s="22"/>
      <c r="H20" s="22"/>
    </row>
    <row r="21" spans="1:8" s="46" customFormat="1" ht="15" customHeight="1">
      <c r="A21" s="46" t="s">
        <v>33</v>
      </c>
      <c r="B21" s="45">
        <f>B17-B19</f>
        <v>2313</v>
      </c>
      <c r="C21" s="45"/>
      <c r="D21" s="45"/>
      <c r="E21" s="45"/>
      <c r="F21" s="45">
        <f>F17-F19</f>
        <v>6364</v>
      </c>
      <c r="G21" s="45"/>
      <c r="H21" s="45"/>
    </row>
    <row r="22" spans="2:8" ht="39" customHeight="1">
      <c r="B22" s="21"/>
      <c r="C22" s="22"/>
      <c r="D22" s="21"/>
      <c r="E22" s="22"/>
      <c r="F22" s="21"/>
      <c r="G22" s="22"/>
      <c r="H22" s="21"/>
    </row>
    <row r="23" spans="1:8" s="39" customFormat="1" ht="15" customHeight="1" thickBot="1">
      <c r="A23" s="39" t="s">
        <v>37</v>
      </c>
      <c r="B23" s="54">
        <f>(B21/86000)*100</f>
        <v>2.6895348837209303</v>
      </c>
      <c r="C23" s="45"/>
      <c r="D23" s="48"/>
      <c r="E23" s="45"/>
      <c r="F23" s="54">
        <f>(F21/86000)*100</f>
        <v>7.3999999999999995</v>
      </c>
      <c r="G23" s="45"/>
      <c r="H23" s="48"/>
    </row>
    <row r="24" spans="2:8" s="46" customFormat="1" ht="15" customHeight="1" thickTop="1">
      <c r="B24" s="47"/>
      <c r="C24" s="45"/>
      <c r="D24" s="48"/>
      <c r="E24" s="45"/>
      <c r="F24" s="47"/>
      <c r="G24" s="45"/>
      <c r="H24" s="48"/>
    </row>
    <row r="25" ht="15" customHeight="1"/>
    <row r="26" spans="1:7" ht="57" customHeight="1">
      <c r="A26" s="5" t="s">
        <v>65</v>
      </c>
      <c r="C26" s="2"/>
      <c r="E26" s="2"/>
      <c r="G26" s="2"/>
    </row>
    <row r="27" spans="1:7" ht="12.75">
      <c r="A27" s="5" t="s">
        <v>63</v>
      </c>
      <c r="C27" s="2"/>
      <c r="E27" s="2"/>
      <c r="G27" s="2"/>
    </row>
    <row r="28" ht="12.75">
      <c r="A28" s="5" t="s">
        <v>64</v>
      </c>
    </row>
    <row r="29" ht="12.75">
      <c r="A29" s="58" t="s">
        <v>67</v>
      </c>
    </row>
  </sheetData>
  <printOptions/>
  <pageMargins left="0.75" right="0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D49" sqref="D49"/>
    </sheetView>
  </sheetViews>
  <sheetFormatPr defaultColWidth="9.140625" defaultRowHeight="12.75"/>
  <cols>
    <col min="1" max="1" width="50.421875" style="2" customWidth="1"/>
    <col min="2" max="2" width="13.421875" style="3" customWidth="1"/>
    <col min="3" max="3" width="6.421875" style="7" customWidth="1"/>
    <col min="4" max="4" width="13.421875" style="3" customWidth="1"/>
    <col min="5" max="16384" width="9.140625" style="2" customWidth="1"/>
  </cols>
  <sheetData>
    <row r="1" spans="1:4" ht="12.75">
      <c r="A1" s="5" t="s">
        <v>0</v>
      </c>
      <c r="D1" s="25"/>
    </row>
    <row r="2" ht="12.75">
      <c r="A2" s="5" t="s">
        <v>30</v>
      </c>
    </row>
    <row r="3" ht="21" customHeight="1">
      <c r="A3" s="14" t="s">
        <v>83</v>
      </c>
    </row>
    <row r="4" ht="13.5" customHeight="1">
      <c r="A4" s="14" t="s">
        <v>84</v>
      </c>
    </row>
    <row r="5" spans="2:4" ht="15.75" customHeight="1">
      <c r="B5" s="4" t="s">
        <v>46</v>
      </c>
      <c r="C5" s="51"/>
      <c r="D5" s="4" t="s">
        <v>47</v>
      </c>
    </row>
    <row r="6" spans="2:4" ht="11.25" customHeight="1">
      <c r="B6" s="4" t="s">
        <v>48</v>
      </c>
      <c r="C6" s="51"/>
      <c r="D6" s="4" t="s">
        <v>48</v>
      </c>
    </row>
    <row r="7" spans="2:4" ht="11.25" customHeight="1">
      <c r="B7" s="52" t="s">
        <v>90</v>
      </c>
      <c r="C7" s="51"/>
      <c r="D7" s="52" t="s">
        <v>62</v>
      </c>
    </row>
    <row r="8" spans="2:4" ht="12.75">
      <c r="B8" s="4" t="s">
        <v>35</v>
      </c>
      <c r="C8" s="51"/>
      <c r="D8" s="4" t="s">
        <v>35</v>
      </c>
    </row>
    <row r="9" spans="2:4" ht="12.75">
      <c r="B9" s="10"/>
      <c r="C9" s="43"/>
      <c r="D9" s="10"/>
    </row>
    <row r="10" spans="1:4" ht="12.75">
      <c r="A10" s="12" t="s">
        <v>2</v>
      </c>
      <c r="B10" s="7"/>
      <c r="D10" s="7"/>
    </row>
    <row r="11" spans="1:4" ht="12.75">
      <c r="A11" s="1" t="s">
        <v>3</v>
      </c>
      <c r="B11" s="7">
        <v>26864</v>
      </c>
      <c r="D11" s="7">
        <v>27164</v>
      </c>
    </row>
    <row r="12" spans="1:4" ht="12.75">
      <c r="A12" s="1" t="s">
        <v>4</v>
      </c>
      <c r="B12" s="7">
        <v>645</v>
      </c>
      <c r="D12" s="7">
        <v>668</v>
      </c>
    </row>
    <row r="13" spans="1:4" ht="12.75">
      <c r="A13" s="1"/>
      <c r="B13" s="7"/>
      <c r="D13" s="7"/>
    </row>
    <row r="14" spans="1:4" ht="12.75">
      <c r="A14" s="12" t="s">
        <v>5</v>
      </c>
      <c r="B14" s="7"/>
      <c r="D14" s="7"/>
    </row>
    <row r="15" spans="1:4" ht="12.75">
      <c r="A15" s="1" t="s">
        <v>6</v>
      </c>
      <c r="B15" s="41">
        <v>19252.07720195</v>
      </c>
      <c r="D15" s="41">
        <v>18782</v>
      </c>
    </row>
    <row r="16" spans="1:4" ht="12.75">
      <c r="A16" s="1" t="s">
        <v>7</v>
      </c>
      <c r="B16" s="49">
        <v>29756</v>
      </c>
      <c r="D16" s="49">
        <v>22807</v>
      </c>
    </row>
    <row r="17" spans="1:4" ht="12.75">
      <c r="A17" s="1" t="s">
        <v>8</v>
      </c>
      <c r="B17" s="49">
        <v>1004</v>
      </c>
      <c r="D17" s="49">
        <v>1611</v>
      </c>
    </row>
    <row r="18" spans="1:4" ht="12.75">
      <c r="A18" s="1" t="s">
        <v>9</v>
      </c>
      <c r="B18" s="49">
        <v>6782.764</v>
      </c>
      <c r="D18" s="49">
        <v>7157</v>
      </c>
    </row>
    <row r="19" spans="1:4" ht="12.75">
      <c r="A19" s="1" t="s">
        <v>10</v>
      </c>
      <c r="B19" s="49">
        <v>1030.3623387444445</v>
      </c>
      <c r="D19" s="49">
        <v>2216</v>
      </c>
    </row>
    <row r="20" spans="1:4" ht="12.75">
      <c r="A20" s="1"/>
      <c r="B20" s="50">
        <f>SUM(B15:B19)</f>
        <v>57825.20354069445</v>
      </c>
      <c r="D20" s="50">
        <f>SUM(D15:D19)</f>
        <v>52573</v>
      </c>
    </row>
    <row r="21" spans="1:4" ht="12.75">
      <c r="A21" s="1"/>
      <c r="B21" s="49"/>
      <c r="D21" s="49"/>
    </row>
    <row r="22" spans="1:4" ht="12.75">
      <c r="A22" s="12" t="s">
        <v>11</v>
      </c>
      <c r="B22" s="49"/>
      <c r="D22" s="49"/>
    </row>
    <row r="23" spans="1:4" ht="12.75">
      <c r="A23" s="1" t="s">
        <v>12</v>
      </c>
      <c r="B23" s="49">
        <v>7372.055394327777</v>
      </c>
      <c r="D23" s="49">
        <v>6657</v>
      </c>
    </row>
    <row r="24" spans="1:4" ht="12.75">
      <c r="A24" s="1" t="s">
        <v>13</v>
      </c>
      <c r="B24" s="49">
        <v>1118.295</v>
      </c>
      <c r="D24" s="49">
        <v>1053</v>
      </c>
    </row>
    <row r="25" spans="1:4" ht="12.75">
      <c r="A25" s="1" t="s">
        <v>14</v>
      </c>
      <c r="B25" s="49">
        <v>15227.158363183335</v>
      </c>
      <c r="D25" s="49">
        <v>19885</v>
      </c>
    </row>
    <row r="26" spans="1:4" ht="12.75">
      <c r="A26" s="1" t="s">
        <v>15</v>
      </c>
      <c r="B26" s="49">
        <v>224.98723494444445</v>
      </c>
      <c r="D26" s="49">
        <v>52</v>
      </c>
    </row>
    <row r="27" spans="1:4" ht="12.75">
      <c r="A27" s="1" t="s">
        <v>16</v>
      </c>
      <c r="B27" s="49">
        <v>163</v>
      </c>
      <c r="D27" s="49">
        <v>249</v>
      </c>
    </row>
    <row r="28" spans="1:4" ht="12.75">
      <c r="A28" s="1"/>
      <c r="B28" s="50">
        <f>SUM(B23:B27)</f>
        <v>24105.495992455555</v>
      </c>
      <c r="D28" s="50">
        <f>SUM(D23:D27)</f>
        <v>27896</v>
      </c>
    </row>
    <row r="29" spans="1:4" ht="12.75">
      <c r="A29" s="1"/>
      <c r="B29" s="7"/>
      <c r="D29" s="7"/>
    </row>
    <row r="30" spans="1:4" ht="12.75">
      <c r="A30" s="12" t="s">
        <v>17</v>
      </c>
      <c r="B30" s="7">
        <f>B20-B28</f>
        <v>33719.70754823889</v>
      </c>
      <c r="D30" s="7">
        <f>D20-D28</f>
        <v>24677</v>
      </c>
    </row>
    <row r="31" spans="1:4" ht="12.75">
      <c r="A31" s="1"/>
      <c r="B31" s="7"/>
      <c r="D31" s="7"/>
    </row>
    <row r="32" spans="1:4" ht="12.75">
      <c r="A32" s="12" t="s">
        <v>29</v>
      </c>
      <c r="B32" s="7"/>
      <c r="D32" s="7"/>
    </row>
    <row r="33" spans="1:4" ht="12.75">
      <c r="A33" s="1" t="s">
        <v>27</v>
      </c>
      <c r="B33" s="41">
        <v>0</v>
      </c>
      <c r="D33" s="41">
        <v>151</v>
      </c>
    </row>
    <row r="34" spans="1:4" ht="12.75">
      <c r="A34" s="1" t="s">
        <v>28</v>
      </c>
      <c r="B34" s="49">
        <v>143</v>
      </c>
      <c r="D34" s="49">
        <v>44</v>
      </c>
    </row>
    <row r="35" spans="1:4" ht="12.75">
      <c r="A35" s="1" t="s">
        <v>18</v>
      </c>
      <c r="B35" s="42">
        <v>653</v>
      </c>
      <c r="D35" s="42">
        <v>653</v>
      </c>
    </row>
    <row r="36" spans="2:4" ht="12.75">
      <c r="B36" s="7">
        <f>-SUM(B33:B35)</f>
        <v>-796</v>
      </c>
      <c r="D36" s="7">
        <f>-SUM(D33:D35)</f>
        <v>-848</v>
      </c>
    </row>
    <row r="37" spans="1:4" ht="12.75">
      <c r="A37" s="1"/>
      <c r="B37" s="7"/>
      <c r="D37" s="7"/>
    </row>
    <row r="38" spans="1:4" ht="13.5" thickBot="1">
      <c r="A38" s="12" t="s">
        <v>19</v>
      </c>
      <c r="B38" s="6">
        <f>B11+B12+B30+B36</f>
        <v>60432.70754823889</v>
      </c>
      <c r="D38" s="6">
        <f>D11+D12+D30+D36</f>
        <v>51661</v>
      </c>
    </row>
    <row r="39" ht="13.5" thickTop="1">
      <c r="A39" s="1"/>
    </row>
    <row r="40" ht="12.75">
      <c r="A40" s="13" t="s">
        <v>20</v>
      </c>
    </row>
    <row r="41" spans="1:4" ht="12.75">
      <c r="A41" s="1" t="s">
        <v>23</v>
      </c>
      <c r="B41" s="3">
        <v>43000</v>
      </c>
      <c r="D41" s="3">
        <v>38700</v>
      </c>
    </row>
    <row r="42" spans="1:4" ht="12.75">
      <c r="A42" s="1" t="s">
        <v>24</v>
      </c>
      <c r="B42" s="3">
        <v>170</v>
      </c>
      <c r="D42" s="3">
        <v>277</v>
      </c>
    </row>
    <row r="43" spans="1:4" ht="12.75">
      <c r="A43" s="1" t="s">
        <v>25</v>
      </c>
      <c r="B43" s="3">
        <v>12501</v>
      </c>
      <c r="D43" s="3">
        <v>8072</v>
      </c>
    </row>
    <row r="44" spans="1:4" ht="12.75">
      <c r="A44" s="1" t="s">
        <v>22</v>
      </c>
      <c r="B44" s="3">
        <v>4331</v>
      </c>
      <c r="D44" s="3">
        <v>4331</v>
      </c>
    </row>
    <row r="45" spans="1:4" ht="12.75">
      <c r="A45" s="1" t="s">
        <v>26</v>
      </c>
      <c r="B45" s="3">
        <v>431</v>
      </c>
      <c r="D45" s="3">
        <v>281</v>
      </c>
    </row>
    <row r="46" ht="12.75">
      <c r="A46" s="1"/>
    </row>
    <row r="47" spans="2:4" ht="13.5" thickBot="1">
      <c r="B47" s="6">
        <f>SUM(B41:B46)</f>
        <v>60433</v>
      </c>
      <c r="D47" s="6">
        <f>SUM(D41:D46)</f>
        <v>51661</v>
      </c>
    </row>
    <row r="48" spans="2:4" ht="13.5" thickTop="1">
      <c r="B48" s="7"/>
      <c r="D48" s="7"/>
    </row>
    <row r="49" spans="1:4" ht="12.75">
      <c r="A49" s="40" t="s">
        <v>61</v>
      </c>
      <c r="B49" s="88">
        <f>(B47-B12)/86000</f>
        <v>0.6952093023255814</v>
      </c>
      <c r="D49" s="88">
        <f>(D47-D12)/77400</f>
        <v>0.6588242894056847</v>
      </c>
    </row>
    <row r="51" ht="35.25" customHeight="1">
      <c r="A51" s="5" t="s">
        <v>98</v>
      </c>
    </row>
    <row r="52" ht="12.75">
      <c r="A52" s="5" t="s">
        <v>63</v>
      </c>
    </row>
    <row r="53" ht="12.75">
      <c r="A53" s="5" t="s">
        <v>64</v>
      </c>
    </row>
    <row r="54" ht="12.75">
      <c r="A54" s="58"/>
    </row>
  </sheetData>
  <printOptions/>
  <pageMargins left="1" right="0" top="0.5" bottom="0" header="0.5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3">
      <selection activeCell="B20" sqref="B20"/>
    </sheetView>
  </sheetViews>
  <sheetFormatPr defaultColWidth="9.140625" defaultRowHeight="13.5" customHeight="1"/>
  <cols>
    <col min="1" max="1" width="51.421875" style="2" customWidth="1"/>
    <col min="2" max="2" width="9.57421875" style="80" customWidth="1"/>
    <col min="3" max="3" width="3.57421875" style="2" customWidth="1"/>
    <col min="4" max="16384" width="9.140625" style="2" customWidth="1"/>
  </cols>
  <sheetData>
    <row r="1" spans="1:6" ht="13.5" customHeight="1">
      <c r="A1" s="85" t="s">
        <v>0</v>
      </c>
      <c r="B1" s="85"/>
      <c r="C1" s="85"/>
      <c r="D1" s="85"/>
      <c r="E1" s="85"/>
      <c r="F1" s="85"/>
    </row>
    <row r="2" spans="1:6" ht="13.5" customHeight="1">
      <c r="A2" s="85" t="s">
        <v>30</v>
      </c>
      <c r="B2" s="85"/>
      <c r="C2" s="85"/>
      <c r="D2" s="85"/>
      <c r="E2" s="85"/>
      <c r="F2" s="85"/>
    </row>
    <row r="3" spans="1:6" ht="13.5" customHeight="1">
      <c r="A3" s="86" t="s">
        <v>85</v>
      </c>
      <c r="B3" s="86"/>
      <c r="C3" s="86"/>
      <c r="D3" s="86"/>
      <c r="E3" s="86"/>
      <c r="F3" s="86"/>
    </row>
    <row r="4" spans="1:6" ht="13.5" customHeight="1">
      <c r="A4" s="86" t="s">
        <v>82</v>
      </c>
      <c r="B4" s="86"/>
      <c r="C4" s="86"/>
      <c r="D4" s="86"/>
      <c r="E4" s="86"/>
      <c r="F4" s="86"/>
    </row>
    <row r="5" spans="1:6" ht="13.5" customHeight="1">
      <c r="A5" s="87"/>
      <c r="B5" s="87"/>
      <c r="C5" s="87"/>
      <c r="D5" s="87"/>
      <c r="E5" s="87"/>
      <c r="F5" s="87"/>
    </row>
    <row r="6" spans="1:6" ht="13.5" customHeight="1">
      <c r="A6" s="87"/>
      <c r="B6" s="87"/>
      <c r="C6" s="87"/>
      <c r="D6" s="87"/>
      <c r="E6" s="87"/>
      <c r="F6" s="87"/>
    </row>
    <row r="7" spans="2:3" s="38" customFormat="1" ht="53.25" customHeight="1">
      <c r="B7" s="84" t="s">
        <v>91</v>
      </c>
      <c r="C7" s="84"/>
    </row>
    <row r="8" spans="1:5" ht="21" customHeight="1">
      <c r="A8" s="40" t="s">
        <v>57</v>
      </c>
      <c r="B8" s="3">
        <v>7303</v>
      </c>
      <c r="E8" s="3"/>
    </row>
    <row r="9" spans="1:5" ht="19.5" customHeight="1">
      <c r="A9" s="64" t="s">
        <v>76</v>
      </c>
      <c r="E9" s="3"/>
    </row>
    <row r="10" spans="1:5" ht="19.5" customHeight="1">
      <c r="A10" s="65" t="s">
        <v>68</v>
      </c>
      <c r="B10" s="3">
        <v>1311</v>
      </c>
      <c r="E10" s="3"/>
    </row>
    <row r="11" spans="1:5" s="39" customFormat="1" ht="16.5" customHeight="1">
      <c r="A11" s="70" t="s">
        <v>69</v>
      </c>
      <c r="B11" s="71">
        <v>691</v>
      </c>
      <c r="C11" s="76"/>
      <c r="E11" s="57"/>
    </row>
    <row r="12" spans="1:5" ht="16.5" customHeight="1">
      <c r="A12" s="66" t="s">
        <v>70</v>
      </c>
      <c r="B12" s="3">
        <f>SUM(B8:B11)</f>
        <v>9305</v>
      </c>
      <c r="E12" s="3"/>
    </row>
    <row r="13" spans="1:5" ht="13.5" customHeight="1">
      <c r="A13" s="67"/>
      <c r="E13" s="3"/>
    </row>
    <row r="14" spans="1:5" ht="13.5" customHeight="1">
      <c r="A14" s="64" t="s">
        <v>71</v>
      </c>
      <c r="E14" s="3"/>
    </row>
    <row r="15" spans="1:5" ht="19.5" customHeight="1">
      <c r="A15" s="65" t="s">
        <v>72</v>
      </c>
      <c r="B15" s="3">
        <v>-6813</v>
      </c>
      <c r="E15" s="3"/>
    </row>
    <row r="16" spans="1:5" s="39" customFormat="1" ht="16.5" customHeight="1">
      <c r="A16" s="70" t="s">
        <v>73</v>
      </c>
      <c r="B16" s="71">
        <v>780</v>
      </c>
      <c r="C16" s="76"/>
      <c r="E16" s="57"/>
    </row>
    <row r="17" spans="1:5" ht="16.5" customHeight="1">
      <c r="A17" s="66" t="s">
        <v>74</v>
      </c>
      <c r="B17" s="3">
        <f>SUM(B12:B16)</f>
        <v>3272</v>
      </c>
      <c r="E17" s="3"/>
    </row>
    <row r="18" spans="1:5" ht="21" customHeight="1">
      <c r="A18" s="65" t="s">
        <v>75</v>
      </c>
      <c r="B18" s="3">
        <v>-792</v>
      </c>
      <c r="E18" s="3"/>
    </row>
    <row r="19" spans="1:5" s="39" customFormat="1" ht="16.5" customHeight="1">
      <c r="A19" s="70" t="s">
        <v>58</v>
      </c>
      <c r="B19" s="71">
        <v>-1029</v>
      </c>
      <c r="C19" s="76"/>
      <c r="E19" s="57"/>
    </row>
    <row r="20" spans="1:5" ht="22.5" customHeight="1">
      <c r="A20" s="64" t="s">
        <v>93</v>
      </c>
      <c r="B20" s="3">
        <f>SUM(B17:B19)</f>
        <v>1451</v>
      </c>
      <c r="E20" s="3"/>
    </row>
    <row r="21" spans="1:5" ht="22.5" customHeight="1">
      <c r="A21" s="64" t="s">
        <v>94</v>
      </c>
      <c r="B21" s="3">
        <v>1854</v>
      </c>
      <c r="E21" s="3"/>
    </row>
    <row r="22" spans="1:5" s="39" customFormat="1" ht="22.5" customHeight="1">
      <c r="A22" s="78" t="s">
        <v>81</v>
      </c>
      <c r="B22" s="71">
        <v>-5978</v>
      </c>
      <c r="C22" s="76"/>
      <c r="E22" s="57"/>
    </row>
    <row r="23" spans="1:5" ht="21.75" customHeight="1">
      <c r="A23" s="68" t="s">
        <v>44</v>
      </c>
      <c r="B23" s="7">
        <f>SUM(B20:B22)</f>
        <v>-2673</v>
      </c>
      <c r="E23" s="3"/>
    </row>
    <row r="24" spans="1:5" ht="24" customHeight="1">
      <c r="A24" s="69" t="s">
        <v>59</v>
      </c>
      <c r="B24" s="26">
        <v>47</v>
      </c>
      <c r="E24" s="3"/>
    </row>
    <row r="25" spans="1:5" s="39" customFormat="1" ht="21" customHeight="1">
      <c r="A25" s="74" t="s">
        <v>60</v>
      </c>
      <c r="B25" s="79">
        <v>1051</v>
      </c>
      <c r="E25" s="57"/>
    </row>
    <row r="26" spans="1:5" s="39" customFormat="1" ht="22.5" customHeight="1" thickBot="1">
      <c r="A26" s="74" t="s">
        <v>45</v>
      </c>
      <c r="B26" s="75">
        <f>SUM(B23:B25)</f>
        <v>-1575</v>
      </c>
      <c r="C26" s="77"/>
      <c r="E26" s="57"/>
    </row>
    <row r="27" ht="13.5" customHeight="1" thickTop="1">
      <c r="B27" s="3"/>
    </row>
    <row r="28" ht="13.5" customHeight="1">
      <c r="B28" s="3"/>
    </row>
    <row r="29" ht="13.5" customHeight="1">
      <c r="B29" s="3"/>
    </row>
    <row r="30" spans="1:2" ht="21" customHeight="1">
      <c r="A30" s="70" t="s">
        <v>78</v>
      </c>
      <c r="B30" s="81"/>
    </row>
    <row r="31" spans="1:2" s="67" customFormat="1" ht="22.5" customHeight="1">
      <c r="A31" s="65" t="s">
        <v>77</v>
      </c>
      <c r="B31" s="82">
        <v>1030</v>
      </c>
    </row>
    <row r="32" spans="1:2" ht="15" customHeight="1">
      <c r="A32" s="65" t="s">
        <v>79</v>
      </c>
      <c r="B32" s="3">
        <v>-2605</v>
      </c>
    </row>
    <row r="33" spans="1:2" ht="13.5" customHeight="1">
      <c r="A33" s="72" t="s">
        <v>80</v>
      </c>
      <c r="B33" s="3"/>
    </row>
    <row r="34" ht="6" customHeight="1">
      <c r="B34" s="83"/>
    </row>
    <row r="35" spans="2:3" s="39" customFormat="1" ht="19.5" customHeight="1" thickBot="1">
      <c r="B35" s="73">
        <f>SUM(B31:B33)</f>
        <v>-1575</v>
      </c>
      <c r="C35" s="77"/>
    </row>
    <row r="36" ht="13.5" customHeight="1" thickTop="1">
      <c r="B36" s="3"/>
    </row>
    <row r="37" ht="13.5" customHeight="1">
      <c r="B37" s="3"/>
    </row>
    <row r="38" spans="1:2" ht="13.5" customHeight="1">
      <c r="A38" s="5" t="s">
        <v>99</v>
      </c>
      <c r="B38" s="3"/>
    </row>
    <row r="39" spans="1:2" ht="13.5" customHeight="1">
      <c r="A39" s="5" t="s">
        <v>63</v>
      </c>
      <c r="B39" s="3"/>
    </row>
    <row r="40" spans="1:2" ht="13.5" customHeight="1">
      <c r="A40" s="5" t="s">
        <v>64</v>
      </c>
      <c r="B40" s="3"/>
    </row>
    <row r="41" spans="1:2" ht="13.5" customHeight="1">
      <c r="A41" s="58" t="s">
        <v>67</v>
      </c>
      <c r="B41" s="3"/>
    </row>
  </sheetData>
  <mergeCells count="7">
    <mergeCell ref="B7:C7"/>
    <mergeCell ref="A1:F1"/>
    <mergeCell ref="A2:F2"/>
    <mergeCell ref="A3:F3"/>
    <mergeCell ref="A4:F4"/>
    <mergeCell ref="A5:F5"/>
    <mergeCell ref="A6:F6"/>
  </mergeCells>
  <printOptions/>
  <pageMargins left="1" right="0" top="0.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40" customWidth="1"/>
    <col min="2" max="2" width="8.7109375" style="2" customWidth="1"/>
    <col min="3" max="3" width="1.57421875" style="2" customWidth="1"/>
    <col min="4" max="4" width="8.7109375" style="2" customWidth="1"/>
    <col min="5" max="5" width="1.8515625" style="2" customWidth="1"/>
    <col min="6" max="6" width="15.00390625" style="2" hidden="1" customWidth="1"/>
    <col min="7" max="7" width="9.7109375" style="2" customWidth="1"/>
    <col min="8" max="8" width="2.140625" style="2" customWidth="1"/>
    <col min="9" max="9" width="9.7109375" style="2" customWidth="1"/>
    <col min="10" max="10" width="1.8515625" style="2" customWidth="1"/>
    <col min="11" max="11" width="9.7109375" style="2" customWidth="1"/>
    <col min="12" max="12" width="3.00390625" style="2" customWidth="1"/>
    <col min="13" max="13" width="9.7109375" style="2" customWidth="1"/>
    <col min="14" max="14" width="9.140625" style="2" customWidth="1"/>
    <col min="15" max="15" width="12.7109375" style="2" customWidth="1"/>
    <col min="16" max="16384" width="9.140625" style="2" customWidth="1"/>
  </cols>
  <sheetData>
    <row r="1" spans="1:13" ht="12.75" customHeight="1">
      <c r="A1" s="59" t="s">
        <v>0</v>
      </c>
      <c r="M1" s="15"/>
    </row>
    <row r="2" ht="12.75" customHeight="1">
      <c r="A2" s="59" t="s">
        <v>30</v>
      </c>
    </row>
    <row r="3" ht="21" customHeight="1">
      <c r="A3" s="60" t="s">
        <v>38</v>
      </c>
    </row>
    <row r="4" ht="13.5" customHeight="1">
      <c r="A4" s="60" t="s">
        <v>82</v>
      </c>
    </row>
    <row r="5" ht="15.75" customHeight="1"/>
    <row r="6" spans="2:13" ht="15.75" customHeight="1">
      <c r="B6" s="18"/>
      <c r="C6" s="18"/>
      <c r="D6" s="28"/>
      <c r="E6" s="28"/>
      <c r="F6" s="28"/>
      <c r="G6" s="18"/>
      <c r="H6" s="18"/>
      <c r="I6" s="28"/>
      <c r="J6" s="28"/>
      <c r="K6" s="29"/>
      <c r="L6" s="18"/>
      <c r="M6" s="18"/>
    </row>
    <row r="7" spans="2:13" ht="15.75" customHeight="1">
      <c r="B7" s="18" t="s">
        <v>97</v>
      </c>
      <c r="C7" s="18"/>
      <c r="D7" s="30" t="s">
        <v>40</v>
      </c>
      <c r="E7" s="30"/>
      <c r="F7" s="30"/>
      <c r="G7" s="18" t="s">
        <v>51</v>
      </c>
      <c r="H7" s="18"/>
      <c r="I7" s="30" t="s">
        <v>41</v>
      </c>
      <c r="J7" s="31"/>
      <c r="K7" s="32" t="s">
        <v>50</v>
      </c>
      <c r="L7" s="18"/>
      <c r="M7" s="18"/>
    </row>
    <row r="8" spans="2:13" ht="11.25" customHeight="1">
      <c r="B8" s="16" t="s">
        <v>42</v>
      </c>
      <c r="C8" s="18"/>
      <c r="D8" s="17" t="s">
        <v>43</v>
      </c>
      <c r="E8" s="17"/>
      <c r="F8" s="19"/>
      <c r="G8" s="16" t="s">
        <v>52</v>
      </c>
      <c r="H8" s="18"/>
      <c r="I8" s="17" t="s">
        <v>39</v>
      </c>
      <c r="J8" s="19"/>
      <c r="K8" s="17" t="s">
        <v>39</v>
      </c>
      <c r="L8" s="18"/>
      <c r="M8" s="16" t="s">
        <v>1</v>
      </c>
    </row>
    <row r="9" spans="1:13" s="23" customFormat="1" ht="15.75" customHeight="1">
      <c r="A9" s="61"/>
      <c r="B9" s="18" t="s">
        <v>35</v>
      </c>
      <c r="C9" s="18"/>
      <c r="D9" s="18" t="s">
        <v>35</v>
      </c>
      <c r="E9" s="32"/>
      <c r="F9" s="32"/>
      <c r="G9" s="18" t="s">
        <v>35</v>
      </c>
      <c r="H9" s="18"/>
      <c r="I9" s="18" t="s">
        <v>35</v>
      </c>
      <c r="J9" s="32"/>
      <c r="K9" s="18" t="s">
        <v>35</v>
      </c>
      <c r="L9" s="18"/>
      <c r="M9" s="18" t="s">
        <v>35</v>
      </c>
    </row>
    <row r="10" spans="1:13" s="23" customFormat="1" ht="15.75" customHeight="1">
      <c r="A10" s="61"/>
      <c r="B10" s="18"/>
      <c r="C10" s="18"/>
      <c r="D10" s="18"/>
      <c r="E10" s="32"/>
      <c r="F10" s="32"/>
      <c r="G10" s="18"/>
      <c r="H10" s="18"/>
      <c r="I10" s="18"/>
      <c r="J10" s="32"/>
      <c r="K10" s="18"/>
      <c r="L10" s="18"/>
      <c r="M10" s="18"/>
    </row>
    <row r="11" spans="1:13" ht="33" customHeight="1">
      <c r="A11" s="59" t="s">
        <v>54</v>
      </c>
      <c r="B11" s="3">
        <v>38700</v>
      </c>
      <c r="C11" s="3"/>
      <c r="D11" s="3">
        <v>277</v>
      </c>
      <c r="E11" s="3"/>
      <c r="F11" s="3"/>
      <c r="G11" s="3">
        <v>8072</v>
      </c>
      <c r="H11" s="3"/>
      <c r="I11" s="3">
        <v>4331</v>
      </c>
      <c r="J11" s="3"/>
      <c r="K11" s="3">
        <v>281</v>
      </c>
      <c r="L11" s="3"/>
      <c r="M11" s="3">
        <f>SUM(B11:K11)</f>
        <v>51661</v>
      </c>
    </row>
    <row r="12" spans="1:13" ht="16.5" customHeight="1">
      <c r="A12" s="6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5" customHeight="1">
      <c r="A13" s="40" t="s">
        <v>49</v>
      </c>
      <c r="B13" s="3">
        <v>0</v>
      </c>
      <c r="C13" s="3"/>
      <c r="D13" s="3">
        <v>0</v>
      </c>
      <c r="E13" s="3"/>
      <c r="F13" s="3"/>
      <c r="G13" s="3">
        <v>6364</v>
      </c>
      <c r="H13" s="3"/>
      <c r="I13" s="3">
        <v>0</v>
      </c>
      <c r="J13" s="3"/>
      <c r="K13" s="3">
        <v>0</v>
      </c>
      <c r="L13" s="3"/>
      <c r="M13" s="3">
        <f>SUM(B13:K13)</f>
        <v>6364</v>
      </c>
    </row>
    <row r="14" spans="2:13" ht="16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 customHeight="1">
      <c r="A15" s="40" t="s">
        <v>95</v>
      </c>
      <c r="B15" s="3">
        <v>4300</v>
      </c>
      <c r="C15" s="3"/>
      <c r="D15" s="3">
        <v>1290</v>
      </c>
      <c r="E15" s="3"/>
      <c r="F15" s="3"/>
      <c r="G15" s="3">
        <v>0</v>
      </c>
      <c r="H15" s="3"/>
      <c r="I15" s="3">
        <v>0</v>
      </c>
      <c r="J15" s="3"/>
      <c r="K15" s="3">
        <v>0</v>
      </c>
      <c r="L15" s="3"/>
      <c r="M15" s="3">
        <f>SUM(B15:K15)</f>
        <v>5590</v>
      </c>
    </row>
    <row r="16" spans="2:13" ht="16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>
      <c r="A17" s="40" t="s">
        <v>96</v>
      </c>
      <c r="B17" s="3">
        <v>0</v>
      </c>
      <c r="C17" s="3"/>
      <c r="D17" s="3">
        <v>-1397</v>
      </c>
      <c r="E17" s="3"/>
      <c r="F17" s="3"/>
      <c r="G17" s="3">
        <v>0</v>
      </c>
      <c r="H17" s="3"/>
      <c r="I17" s="3">
        <v>0</v>
      </c>
      <c r="J17" s="3"/>
      <c r="K17" s="3">
        <v>0</v>
      </c>
      <c r="L17" s="3"/>
      <c r="M17" s="3">
        <f>SUM(B17:K17)</f>
        <v>-1397</v>
      </c>
    </row>
    <row r="18" spans="2:13" ht="16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6.5" customHeight="1">
      <c r="A19" s="40" t="s">
        <v>66</v>
      </c>
      <c r="B19" s="3">
        <v>0</v>
      </c>
      <c r="C19" s="3"/>
      <c r="D19" s="3">
        <v>0</v>
      </c>
      <c r="E19" s="3"/>
      <c r="F19" s="3"/>
      <c r="G19" s="3">
        <v>-1935</v>
      </c>
      <c r="H19" s="3"/>
      <c r="I19" s="3">
        <v>0</v>
      </c>
      <c r="J19" s="3"/>
      <c r="K19" s="3">
        <v>0</v>
      </c>
      <c r="L19" s="3"/>
      <c r="M19" s="3">
        <f>SUM(B19:K19)</f>
        <v>-1935</v>
      </c>
    </row>
    <row r="20" spans="2:13" ht="16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6.5" customHeight="1">
      <c r="A21" s="40" t="s">
        <v>53</v>
      </c>
      <c r="B21" s="3">
        <v>0</v>
      </c>
      <c r="C21" s="3"/>
      <c r="D21" s="3">
        <v>0</v>
      </c>
      <c r="E21" s="3"/>
      <c r="F21" s="3"/>
      <c r="G21" s="3">
        <v>0</v>
      </c>
      <c r="H21" s="3"/>
      <c r="I21" s="3">
        <v>0</v>
      </c>
      <c r="J21" s="3"/>
      <c r="K21" s="3">
        <v>150</v>
      </c>
      <c r="L21" s="3"/>
      <c r="M21" s="3">
        <f>SUM(B21:K21)</f>
        <v>150</v>
      </c>
    </row>
    <row r="22" spans="2:13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11" customFormat="1" ht="22.5" customHeight="1">
      <c r="A24" s="63" t="s">
        <v>92</v>
      </c>
      <c r="B24" s="53">
        <f>SUM(B11:B23)</f>
        <v>43000</v>
      </c>
      <c r="C24" s="53"/>
      <c r="D24" s="53">
        <f>SUM(D11:D23)</f>
        <v>170</v>
      </c>
      <c r="E24" s="53"/>
      <c r="F24" s="53"/>
      <c r="G24" s="53">
        <f>SUM(G11:G23)</f>
        <v>12501</v>
      </c>
      <c r="H24" s="53"/>
      <c r="I24" s="53">
        <f>SUM(I11:I23)</f>
        <v>4331</v>
      </c>
      <c r="J24" s="53"/>
      <c r="K24" s="53">
        <f>SUM(K11:K23)</f>
        <v>431</v>
      </c>
      <c r="L24" s="53"/>
      <c r="M24" s="53">
        <f>SUM(M11:M23)</f>
        <v>60433</v>
      </c>
    </row>
    <row r="25" spans="2:13" ht="12.75">
      <c r="B25" s="27"/>
      <c r="C25" s="8"/>
      <c r="D25" s="27"/>
      <c r="E25" s="27"/>
      <c r="F25" s="8"/>
      <c r="G25" s="27"/>
      <c r="H25" s="8"/>
      <c r="I25" s="33"/>
      <c r="J25" s="8"/>
      <c r="K25" s="33"/>
      <c r="L25" s="8"/>
      <c r="M25" s="27"/>
    </row>
    <row r="26" spans="2:13" ht="12.75">
      <c r="B26" s="34"/>
      <c r="C26" s="24"/>
      <c r="D26" s="34"/>
      <c r="E26" s="24"/>
      <c r="F26" s="24"/>
      <c r="G26" s="34"/>
      <c r="H26" s="24"/>
      <c r="I26" s="34"/>
      <c r="J26" s="24"/>
      <c r="K26" s="34"/>
      <c r="L26" s="24"/>
      <c r="M26" s="34"/>
    </row>
    <row r="28" ht="12.75">
      <c r="A28" s="5" t="s">
        <v>100</v>
      </c>
    </row>
    <row r="29" ht="12.75">
      <c r="A29" s="5" t="s">
        <v>63</v>
      </c>
    </row>
    <row r="30" ht="12.75">
      <c r="A30" s="5" t="s">
        <v>64</v>
      </c>
    </row>
  </sheetData>
  <printOptions/>
  <pageMargins left="0.75" right="0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 Chin </cp:lastModifiedBy>
  <cp:lastPrinted>2004-02-17T08:31:19Z</cp:lastPrinted>
  <dcterms:created xsi:type="dcterms:W3CDTF">2003-04-28T09:38:25Z</dcterms:created>
  <dcterms:modified xsi:type="dcterms:W3CDTF">2004-02-24T08:50:51Z</dcterms:modified>
  <cp:category/>
  <cp:version/>
  <cp:contentType/>
  <cp:contentStatus/>
</cp:coreProperties>
</file>